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9" i="2" l="1"/>
  <c r="O18" i="2"/>
  <c r="O17" i="2"/>
  <c r="N17" i="2"/>
  <c r="M17" i="2"/>
  <c r="L17" i="2"/>
  <c r="AS13" i="2" l="1"/>
  <c r="AQ13" i="2"/>
  <c r="AP13" i="2"/>
  <c r="AO13" i="2"/>
  <c r="AN13" i="2"/>
  <c r="AM13" i="2"/>
  <c r="AG13" i="2"/>
  <c r="AE13" i="2"/>
  <c r="AD13" i="2"/>
  <c r="AC13" i="2"/>
  <c r="AB13" i="2"/>
  <c r="AA13" i="2"/>
  <c r="W13" i="2"/>
  <c r="U13" i="2"/>
  <c r="T13" i="2"/>
  <c r="S13" i="2"/>
  <c r="R13" i="2"/>
  <c r="Q13" i="2"/>
  <c r="K13" i="2"/>
  <c r="K17" i="2" s="1"/>
  <c r="I13" i="2"/>
  <c r="I17" i="2" s="1"/>
  <c r="H13" i="2"/>
  <c r="G13" i="2"/>
  <c r="G17" i="2" s="1"/>
  <c r="F13" i="2"/>
  <c r="F17" i="2" s="1"/>
  <c r="E13" i="2"/>
  <c r="E17" i="2" s="1"/>
  <c r="H17" i="2" l="1"/>
  <c r="AF13" i="2"/>
  <c r="F18" i="2"/>
  <c r="F19" i="2" s="1"/>
  <c r="H18" i="2"/>
  <c r="H19" i="2" s="1"/>
  <c r="E18" i="2"/>
  <c r="G18" i="2"/>
  <c r="N18" i="2" s="1"/>
  <c r="E19" i="2"/>
  <c r="K18" i="2"/>
  <c r="K19" i="2" s="1"/>
  <c r="I18" i="2"/>
  <c r="I19" i="2" s="1"/>
  <c r="G19" i="2" l="1"/>
  <c r="L19" i="2" s="1"/>
  <c r="L18" i="2"/>
  <c r="M19" i="2"/>
  <c r="M18" i="2"/>
  <c r="N19" i="2"/>
  <c r="J18" i="2"/>
</calcChain>
</file>

<file path=xl/sharedStrings.xml><?xml version="1.0" encoding="utf-8"?>
<sst xmlns="http://schemas.openxmlformats.org/spreadsheetml/2006/main" count="81" uniqueCount="38">
  <si>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</si>
  <si>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</si>
  <si>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</si>
  <si>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</si>
  <si>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</si>
  <si>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</si>
  <si>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</si>
  <si>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</si>
  <si>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</si>
  <si>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</si>
  <si>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</si>
  <si>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</si>
  <si>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</si>
  <si>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KeKi = Kempeleen Kiri  (1915)</t>
  </si>
  <si>
    <t>YKKÖSPESIS</t>
  </si>
  <si>
    <t>IiU = Iin Urheilijat  (1945)</t>
  </si>
  <si>
    <t>7.</t>
  </si>
  <si>
    <t>KeKi</t>
  </si>
  <si>
    <t>IiU</t>
  </si>
  <si>
    <t>12.</t>
  </si>
  <si>
    <t>1968</t>
  </si>
  <si>
    <t>Markku Puolakka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</si>
  <si>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</si>
  <si>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</si>
  <si>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</si>
  <si>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</si>
  <si>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</si>
  <si>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</si>
  <si>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</si>
  <si>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</si>
  <si>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</si>
  <si>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</si>
  <si>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</si>
  <si>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11.</t>
  </si>
  <si>
    <t>TyTe</t>
  </si>
  <si>
    <t>2.</t>
  </si>
  <si>
    <t>4.</t>
  </si>
  <si>
    <t>TyTe = Tyrnävän Tempaus  (1921)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</si>
</sst>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21</v>
      </c>
      <c r="C1" s="2"/>
      <c r="D1" s="3"/>
      <c r="E1" s="4" t="s">
        <v>20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14</v>
      </c>
      <c r="C2" s="31"/>
      <c r="D2" s="32"/>
      <c r="E2" s="8" t="s">
        <v>7</v>
      </c>
      <c r="F2" s="9"/>
      <c r="G2" s="9"/>
      <c r="H2" s="9"/>
      <c r="I2" s="15"/>
      <c r="J2" s="10"/>
      <c r="K2" s="37"/>
      <c r="L2" s="17" t="s">
        <v>23</v>
      </c>
      <c r="M2" s="9"/>
      <c r="N2" s="9"/>
      <c r="O2" s="16"/>
      <c r="P2" s="14"/>
      <c r="Q2" s="17" t="s">
        <v>24</v>
      </c>
      <c r="R2" s="9"/>
      <c r="S2" s="9"/>
      <c r="T2" s="9"/>
      <c r="U2" s="15"/>
      <c r="V2" s="16"/>
      <c r="W2" s="14"/>
      <c r="X2" s="38" t="s">
        <v>25</v>
      </c>
      <c r="Y2" s="39"/>
      <c r="Z2" s="40"/>
      <c r="AA2" s="8" t="s">
        <v>7</v>
      </c>
      <c r="AB2" s="9"/>
      <c r="AC2" s="9"/>
      <c r="AD2" s="9"/>
      <c r="AE2" s="15"/>
      <c r="AF2" s="10"/>
      <c r="AG2" s="37"/>
      <c r="AH2" s="17" t="s">
        <v>26</v>
      </c>
      <c r="AI2" s="9"/>
      <c r="AJ2" s="9"/>
      <c r="AK2" s="16"/>
      <c r="AL2" s="14"/>
      <c r="AM2" s="17" t="s">
        <v>24</v>
      </c>
      <c r="AN2" s="9"/>
      <c r="AO2" s="9"/>
      <c r="AP2" s="9"/>
      <c r="AQ2" s="15"/>
      <c r="AR2" s="16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27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27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4"/>
      <c r="D4" s="42"/>
      <c r="E4" s="22"/>
      <c r="F4" s="22"/>
      <c r="G4" s="22"/>
      <c r="H4" s="33"/>
      <c r="I4" s="22"/>
      <c r="J4" s="43"/>
      <c r="K4" s="21"/>
      <c r="L4" s="44"/>
      <c r="M4" s="13"/>
      <c r="N4" s="13"/>
      <c r="O4" s="13"/>
      <c r="P4" s="18"/>
      <c r="Q4" s="22"/>
      <c r="R4" s="22"/>
      <c r="S4" s="33"/>
      <c r="T4" s="22"/>
      <c r="U4" s="22"/>
      <c r="V4" s="45"/>
      <c r="W4" s="21"/>
      <c r="X4" s="22">
        <v>1986</v>
      </c>
      <c r="Y4" s="22" t="s">
        <v>33</v>
      </c>
      <c r="Z4" s="68" t="s">
        <v>34</v>
      </c>
      <c r="AA4" s="22">
        <v>17</v>
      </c>
      <c r="AB4" s="22">
        <v>0</v>
      </c>
      <c r="AC4" s="22">
        <v>14</v>
      </c>
      <c r="AD4" s="22">
        <v>4</v>
      </c>
      <c r="AE4" s="22"/>
      <c r="AF4" s="43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6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4"/>
      <c r="D5" s="42"/>
      <c r="E5" s="22"/>
      <c r="F5" s="22"/>
      <c r="G5" s="22"/>
      <c r="H5" s="33"/>
      <c r="I5" s="22"/>
      <c r="J5" s="43"/>
      <c r="K5" s="21"/>
      <c r="L5" s="44"/>
      <c r="M5" s="13"/>
      <c r="N5" s="13"/>
      <c r="O5" s="13"/>
      <c r="P5" s="18"/>
      <c r="Q5" s="22"/>
      <c r="R5" s="22"/>
      <c r="S5" s="33"/>
      <c r="T5" s="22"/>
      <c r="U5" s="22"/>
      <c r="V5" s="45"/>
      <c r="W5" s="21"/>
      <c r="X5" s="22"/>
      <c r="Y5" s="22"/>
      <c r="Z5" s="68"/>
      <c r="AA5" s="22"/>
      <c r="AB5" s="22"/>
      <c r="AC5" s="22"/>
      <c r="AD5" s="22"/>
      <c r="AE5" s="22"/>
      <c r="AF5" s="43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6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4"/>
      <c r="D6" s="42"/>
      <c r="E6" s="22"/>
      <c r="F6" s="22"/>
      <c r="G6" s="22"/>
      <c r="H6" s="33"/>
      <c r="I6" s="22"/>
      <c r="J6" s="43"/>
      <c r="K6" s="21"/>
      <c r="L6" s="44"/>
      <c r="M6" s="13"/>
      <c r="N6" s="13"/>
      <c r="O6" s="13"/>
      <c r="P6" s="18"/>
      <c r="Q6" s="22"/>
      <c r="R6" s="22"/>
      <c r="S6" s="33"/>
      <c r="T6" s="22"/>
      <c r="U6" s="22"/>
      <c r="V6" s="45"/>
      <c r="W6" s="21"/>
      <c r="X6" s="22">
        <v>1988</v>
      </c>
      <c r="Y6" s="22" t="s">
        <v>35</v>
      </c>
      <c r="Z6" s="68" t="s">
        <v>17</v>
      </c>
      <c r="AA6" s="22">
        <v>21</v>
      </c>
      <c r="AB6" s="22">
        <v>1</v>
      </c>
      <c r="AC6" s="22">
        <v>8</v>
      </c>
      <c r="AD6" s="22">
        <v>7</v>
      </c>
      <c r="AE6" s="22"/>
      <c r="AF6" s="43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6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4"/>
      <c r="D7" s="42"/>
      <c r="E7" s="22"/>
      <c r="F7" s="22"/>
      <c r="G7" s="22"/>
      <c r="H7" s="33"/>
      <c r="I7" s="22"/>
      <c r="J7" s="43"/>
      <c r="K7" s="21"/>
      <c r="L7" s="44"/>
      <c r="M7" s="13"/>
      <c r="N7" s="13"/>
      <c r="O7" s="13"/>
      <c r="P7" s="18"/>
      <c r="Q7" s="22"/>
      <c r="R7" s="22"/>
      <c r="S7" s="33"/>
      <c r="T7" s="22"/>
      <c r="U7" s="22"/>
      <c r="V7" s="45"/>
      <c r="W7" s="21"/>
      <c r="X7" s="22"/>
      <c r="Y7" s="34"/>
      <c r="Z7" s="42"/>
      <c r="AA7" s="22"/>
      <c r="AB7" s="22"/>
      <c r="AC7" s="22"/>
      <c r="AD7" s="33"/>
      <c r="AE7" s="22"/>
      <c r="AF7" s="43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6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1990</v>
      </c>
      <c r="C8" s="34" t="s">
        <v>16</v>
      </c>
      <c r="D8" s="42" t="s">
        <v>17</v>
      </c>
      <c r="E8" s="22">
        <v>22</v>
      </c>
      <c r="F8" s="22">
        <v>1</v>
      </c>
      <c r="G8" s="22">
        <v>9</v>
      </c>
      <c r="H8" s="33">
        <v>10</v>
      </c>
      <c r="I8" s="22"/>
      <c r="J8" s="43"/>
      <c r="K8" s="21"/>
      <c r="L8" s="44"/>
      <c r="M8" s="13"/>
      <c r="N8" s="13"/>
      <c r="O8" s="13"/>
      <c r="P8" s="18"/>
      <c r="Q8" s="22"/>
      <c r="R8" s="22"/>
      <c r="S8" s="33"/>
      <c r="T8" s="22"/>
      <c r="U8" s="22"/>
      <c r="V8" s="45"/>
      <c r="W8" s="21"/>
      <c r="X8" s="22"/>
      <c r="Y8" s="34"/>
      <c r="Z8" s="42"/>
      <c r="AA8" s="22"/>
      <c r="AB8" s="22"/>
      <c r="AC8" s="22"/>
      <c r="AD8" s="33"/>
      <c r="AE8" s="22"/>
      <c r="AF8" s="43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6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1991</v>
      </c>
      <c r="C9" s="34" t="s">
        <v>19</v>
      </c>
      <c r="D9" s="42" t="s">
        <v>17</v>
      </c>
      <c r="E9" s="22">
        <v>21</v>
      </c>
      <c r="F9" s="22">
        <v>0</v>
      </c>
      <c r="G9" s="22">
        <v>12</v>
      </c>
      <c r="H9" s="33">
        <v>15</v>
      </c>
      <c r="I9" s="22">
        <v>90</v>
      </c>
      <c r="J9" s="43"/>
      <c r="K9" s="21"/>
      <c r="L9" s="44"/>
      <c r="M9" s="13"/>
      <c r="N9" s="13"/>
      <c r="O9" s="13"/>
      <c r="P9" s="18"/>
      <c r="Q9" s="22"/>
      <c r="R9" s="22"/>
      <c r="S9" s="33"/>
      <c r="T9" s="22"/>
      <c r="U9" s="22"/>
      <c r="V9" s="45"/>
      <c r="W9" s="21"/>
      <c r="X9" s="22"/>
      <c r="Y9" s="34"/>
      <c r="Z9" s="42"/>
      <c r="AA9" s="22"/>
      <c r="AB9" s="22"/>
      <c r="AC9" s="22"/>
      <c r="AD9" s="33"/>
      <c r="AE9" s="22"/>
      <c r="AF9" s="43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6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4"/>
      <c r="D10" s="42"/>
      <c r="E10" s="22"/>
      <c r="F10" s="22"/>
      <c r="G10" s="22"/>
      <c r="H10" s="33"/>
      <c r="I10" s="22"/>
      <c r="J10" s="43"/>
      <c r="K10" s="21"/>
      <c r="L10" s="44"/>
      <c r="M10" s="13"/>
      <c r="N10" s="13"/>
      <c r="O10" s="13"/>
      <c r="P10" s="18"/>
      <c r="Q10" s="22"/>
      <c r="R10" s="22"/>
      <c r="S10" s="33"/>
      <c r="T10" s="22"/>
      <c r="U10" s="22"/>
      <c r="V10" s="45"/>
      <c r="W10" s="21"/>
      <c r="X10" s="22">
        <v>1992</v>
      </c>
      <c r="Y10" s="22" t="s">
        <v>36</v>
      </c>
      <c r="Z10" s="69" t="s">
        <v>17</v>
      </c>
      <c r="AA10" s="22">
        <v>21</v>
      </c>
      <c r="AB10" s="22">
        <v>0</v>
      </c>
      <c r="AC10" s="22">
        <v>20</v>
      </c>
      <c r="AD10" s="22">
        <v>13</v>
      </c>
      <c r="AE10" s="22"/>
      <c r="AF10" s="43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6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4"/>
      <c r="D11" s="42"/>
      <c r="E11" s="22"/>
      <c r="F11" s="22"/>
      <c r="G11" s="22"/>
      <c r="H11" s="33"/>
      <c r="I11" s="22"/>
      <c r="J11" s="43"/>
      <c r="K11" s="21"/>
      <c r="L11" s="44"/>
      <c r="M11" s="13"/>
      <c r="N11" s="13"/>
      <c r="O11" s="13"/>
      <c r="P11" s="18"/>
      <c r="Q11" s="22"/>
      <c r="R11" s="22"/>
      <c r="S11" s="33"/>
      <c r="T11" s="22"/>
      <c r="U11" s="22"/>
      <c r="V11" s="45"/>
      <c r="W11" s="21"/>
      <c r="X11" s="22"/>
      <c r="Y11" s="34"/>
      <c r="Z11" s="69"/>
      <c r="AA11" s="22"/>
      <c r="AB11" s="22"/>
      <c r="AC11" s="22"/>
      <c r="AD11" s="33"/>
      <c r="AE11" s="22"/>
      <c r="AF11" s="43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6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4"/>
      <c r="D12" s="42"/>
      <c r="E12" s="22"/>
      <c r="F12" s="22"/>
      <c r="G12" s="22"/>
      <c r="H12" s="33"/>
      <c r="I12" s="22"/>
      <c r="J12" s="43"/>
      <c r="K12" s="21"/>
      <c r="L12" s="44"/>
      <c r="M12" s="13"/>
      <c r="N12" s="13"/>
      <c r="O12" s="13"/>
      <c r="P12" s="18"/>
      <c r="Q12" s="22"/>
      <c r="R12" s="22"/>
      <c r="S12" s="33"/>
      <c r="T12" s="22"/>
      <c r="U12" s="22"/>
      <c r="V12" s="45"/>
      <c r="W12" s="21"/>
      <c r="X12" s="22">
        <v>2002</v>
      </c>
      <c r="Y12" s="34" t="s">
        <v>22</v>
      </c>
      <c r="Z12" s="42" t="s">
        <v>18</v>
      </c>
      <c r="AA12" s="22">
        <v>6</v>
      </c>
      <c r="AB12" s="22">
        <v>0</v>
      </c>
      <c r="AC12" s="22">
        <v>0</v>
      </c>
      <c r="AD12" s="33">
        <v>0</v>
      </c>
      <c r="AE12" s="22">
        <v>2</v>
      </c>
      <c r="AF12" s="43">
        <v>0.18179999999999999</v>
      </c>
      <c r="AG12" s="21">
        <v>11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6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ht="14.25" x14ac:dyDescent="0.2">
      <c r="A13" s="24"/>
      <c r="B13" s="47" t="s">
        <v>28</v>
      </c>
      <c r="C13" s="48"/>
      <c r="D13" s="49"/>
      <c r="E13" s="50">
        <f>SUM(E4:E12)</f>
        <v>43</v>
      </c>
      <c r="F13" s="50">
        <f>SUM(F4:F12)</f>
        <v>1</v>
      </c>
      <c r="G13" s="50">
        <f>SUM(G4:G12)</f>
        <v>21</v>
      </c>
      <c r="H13" s="50">
        <f>SUM(H4:H12)</f>
        <v>25</v>
      </c>
      <c r="I13" s="50">
        <f>SUM(I4:I12)</f>
        <v>90</v>
      </c>
      <c r="J13" s="51">
        <v>0</v>
      </c>
      <c r="K13" s="37">
        <f>SUM(K4:K12)</f>
        <v>0</v>
      </c>
      <c r="L13" s="17"/>
      <c r="M13" s="15"/>
      <c r="N13" s="52"/>
      <c r="O13" s="53"/>
      <c r="P13" s="18"/>
      <c r="Q13" s="50">
        <f>SUM(Q4:Q12)</f>
        <v>0</v>
      </c>
      <c r="R13" s="50">
        <f>SUM(R4:R12)</f>
        <v>0</v>
      </c>
      <c r="S13" s="50">
        <f>SUM(S4:S12)</f>
        <v>0</v>
      </c>
      <c r="T13" s="50">
        <f>SUM(T4:T12)</f>
        <v>0</v>
      </c>
      <c r="U13" s="50">
        <f>SUM(U4:U12)</f>
        <v>0</v>
      </c>
      <c r="V13" s="23">
        <v>0</v>
      </c>
      <c r="W13" s="37">
        <f>SUM(W4:W12)</f>
        <v>0</v>
      </c>
      <c r="X13" s="11" t="s">
        <v>28</v>
      </c>
      <c r="Y13" s="12"/>
      <c r="Z13" s="10"/>
      <c r="AA13" s="50">
        <f>SUM(AA4:AA12)</f>
        <v>65</v>
      </c>
      <c r="AB13" s="50">
        <f>SUM(AB4:AB12)</f>
        <v>1</v>
      </c>
      <c r="AC13" s="50">
        <f>SUM(AC4:AC12)</f>
        <v>42</v>
      </c>
      <c r="AD13" s="50">
        <f>SUM(AD4:AD12)</f>
        <v>24</v>
      </c>
      <c r="AE13" s="50">
        <f>SUM(AE4:AE12)</f>
        <v>2</v>
      </c>
      <c r="AF13" s="51">
        <f>PRODUCT(AE13/AG13)</f>
        <v>0.18181818181818182</v>
      </c>
      <c r="AG13" s="37">
        <f>SUM(AG4:AG12)</f>
        <v>11</v>
      </c>
      <c r="AH13" s="17"/>
      <c r="AI13" s="15"/>
      <c r="AJ13" s="52"/>
      <c r="AK13" s="53"/>
      <c r="AL13" s="18"/>
      <c r="AM13" s="50">
        <f>SUM(AM4:AM12)</f>
        <v>0</v>
      </c>
      <c r="AN13" s="50">
        <f>SUM(AN4:AN12)</f>
        <v>0</v>
      </c>
      <c r="AO13" s="50">
        <f>SUM(AO4:AO12)</f>
        <v>0</v>
      </c>
      <c r="AP13" s="50">
        <f>SUM(AP4:AP12)</f>
        <v>0</v>
      </c>
      <c r="AQ13" s="50">
        <f>SUM(AQ4:AQ12)</f>
        <v>0</v>
      </c>
      <c r="AR13" s="51">
        <v>0</v>
      </c>
      <c r="AS13" s="41">
        <f>SUM(AS4:AS12)</f>
        <v>0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54"/>
      <c r="K14" s="21"/>
      <c r="L14" s="18"/>
      <c r="M14" s="18"/>
      <c r="N14" s="18"/>
      <c r="O14" s="18"/>
      <c r="P14" s="24"/>
      <c r="Q14" s="24"/>
      <c r="R14" s="25"/>
      <c r="S14" s="24"/>
      <c r="T14" s="24"/>
      <c r="U14" s="18"/>
      <c r="V14" s="18"/>
      <c r="W14" s="21"/>
      <c r="X14" s="24"/>
      <c r="Y14" s="24"/>
      <c r="Z14" s="24"/>
      <c r="AA14" s="24"/>
      <c r="AB14" s="24"/>
      <c r="AC14" s="24"/>
      <c r="AD14" s="24"/>
      <c r="AE14" s="24"/>
      <c r="AF14" s="54"/>
      <c r="AG14" s="21"/>
      <c r="AH14" s="18"/>
      <c r="AI14" s="18"/>
      <c r="AJ14" s="18"/>
      <c r="AK14" s="18"/>
      <c r="AL14" s="24"/>
      <c r="AM14" s="24"/>
      <c r="AN14" s="25"/>
      <c r="AO14" s="24"/>
      <c r="AP14" s="24"/>
      <c r="AQ14" s="18"/>
      <c r="AR14" s="18"/>
      <c r="AS14" s="2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55" t="s">
        <v>29</v>
      </c>
      <c r="C15" s="56"/>
      <c r="D15" s="57"/>
      <c r="E15" s="10" t="s">
        <v>2</v>
      </c>
      <c r="F15" s="13" t="s">
        <v>6</v>
      </c>
      <c r="G15" s="10" t="s">
        <v>4</v>
      </c>
      <c r="H15" s="13" t="s">
        <v>5</v>
      </c>
      <c r="I15" s="13" t="s">
        <v>8</v>
      </c>
      <c r="J15" s="13" t="s">
        <v>9</v>
      </c>
      <c r="K15" s="18"/>
      <c r="L15" s="13" t="s">
        <v>10</v>
      </c>
      <c r="M15" s="13" t="s">
        <v>11</v>
      </c>
      <c r="N15" s="13" t="s">
        <v>30</v>
      </c>
      <c r="O15" s="13" t="s">
        <v>31</v>
      </c>
      <c r="Q15" s="25"/>
      <c r="R15" s="25" t="s">
        <v>12</v>
      </c>
      <c r="S15" s="25"/>
      <c r="T15" s="70" t="s">
        <v>37</v>
      </c>
      <c r="U15" s="18"/>
      <c r="V15" s="21"/>
      <c r="W15" s="21"/>
      <c r="X15" s="58"/>
      <c r="Y15" s="58"/>
      <c r="Z15" s="58"/>
      <c r="AA15" s="58"/>
      <c r="AB15" s="58"/>
      <c r="AC15" s="25"/>
      <c r="AD15" s="25"/>
      <c r="AE15" s="25"/>
      <c r="AF15" s="24"/>
      <c r="AG15" s="24"/>
      <c r="AH15" s="24"/>
      <c r="AI15" s="24"/>
      <c r="AJ15" s="24"/>
      <c r="AK15" s="24"/>
      <c r="AM15" s="21"/>
      <c r="AN15" s="58"/>
      <c r="AO15" s="58"/>
      <c r="AP15" s="58"/>
      <c r="AQ15" s="58"/>
      <c r="AR15" s="58"/>
      <c r="AS15" s="58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6" t="s">
        <v>32</v>
      </c>
      <c r="C16" s="7"/>
      <c r="D16" s="27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60">
        <v>0</v>
      </c>
      <c r="K16" s="24">
        <v>0</v>
      </c>
      <c r="L16" s="61">
        <v>0</v>
      </c>
      <c r="M16" s="61">
        <v>0</v>
      </c>
      <c r="N16" s="61">
        <v>0</v>
      </c>
      <c r="O16" s="61">
        <v>0</v>
      </c>
      <c r="Q16" s="25"/>
      <c r="R16" s="25"/>
      <c r="S16" s="25"/>
      <c r="T16" s="24" t="s">
        <v>13</v>
      </c>
      <c r="U16" s="24"/>
      <c r="V16" s="24"/>
      <c r="W16" s="24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5"/>
      <c r="AO16" s="25"/>
      <c r="AP16" s="25"/>
      <c r="AQ16" s="25"/>
      <c r="AR16" s="25"/>
      <c r="AS16" s="25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62" t="s">
        <v>14</v>
      </c>
      <c r="C17" s="63"/>
      <c r="D17" s="64"/>
      <c r="E17" s="59">
        <f>PRODUCT(E13+Q13)</f>
        <v>43</v>
      </c>
      <c r="F17" s="59">
        <f>PRODUCT(F13+R13)</f>
        <v>1</v>
      </c>
      <c r="G17" s="59">
        <f>PRODUCT(G13+S13)</f>
        <v>21</v>
      </c>
      <c r="H17" s="59">
        <f>PRODUCT(H13+T13)</f>
        <v>25</v>
      </c>
      <c r="I17" s="59">
        <f>PRODUCT(I13+U13)</f>
        <v>90</v>
      </c>
      <c r="J17" s="60"/>
      <c r="K17" s="24">
        <f>PRODUCT(K13+W13)</f>
        <v>0</v>
      </c>
      <c r="L17" s="61">
        <f>PRODUCT((F17+G17)/E17)</f>
        <v>0.51162790697674421</v>
      </c>
      <c r="M17" s="61">
        <f>PRODUCT(H17/E17)</f>
        <v>0.58139534883720934</v>
      </c>
      <c r="N17" s="61">
        <f>PRODUCT((F17+G17+H17)/E17)</f>
        <v>1.0930232558139534</v>
      </c>
      <c r="O17" s="61">
        <f>PRODUCT(I17/21)</f>
        <v>4.2857142857142856</v>
      </c>
      <c r="Q17" s="25"/>
      <c r="R17" s="25"/>
      <c r="S17" s="25"/>
      <c r="T17" s="24" t="s">
        <v>15</v>
      </c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0" t="s">
        <v>25</v>
      </c>
      <c r="C18" s="19"/>
      <c r="D18" s="28"/>
      <c r="E18" s="59">
        <f>PRODUCT(AA13+AM13)</f>
        <v>65</v>
      </c>
      <c r="F18" s="59">
        <f>PRODUCT(AB13+AN13)</f>
        <v>1</v>
      </c>
      <c r="G18" s="59">
        <f>PRODUCT(AC13+AO13)</f>
        <v>42</v>
      </c>
      <c r="H18" s="59">
        <f>PRODUCT(AD13+AP13)</f>
        <v>24</v>
      </c>
      <c r="I18" s="59">
        <f>PRODUCT(AE13+AQ13)</f>
        <v>2</v>
      </c>
      <c r="J18" s="60">
        <f>PRODUCT(I18/K18)</f>
        <v>0.18181818181818182</v>
      </c>
      <c r="K18" s="18">
        <f>PRODUCT(AG13+AS13)</f>
        <v>11</v>
      </c>
      <c r="L18" s="61">
        <f>PRODUCT((F18+G18)/E18)</f>
        <v>0.66153846153846152</v>
      </c>
      <c r="M18" s="61">
        <f>PRODUCT(H18/E18)</f>
        <v>0.36923076923076925</v>
      </c>
      <c r="N18" s="61">
        <f>PRODUCT((F18+G18+H18)/E18)</f>
        <v>1.0307692307692307</v>
      </c>
      <c r="O18" s="61">
        <f>PRODUCT(I18/6)</f>
        <v>0.33333333333333331</v>
      </c>
      <c r="Q18" s="25"/>
      <c r="R18" s="25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18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65" t="s">
        <v>28</v>
      </c>
      <c r="C19" s="66"/>
      <c r="D19" s="67"/>
      <c r="E19" s="59">
        <f>SUM(E16:E18)</f>
        <v>108</v>
      </c>
      <c r="F19" s="59">
        <f t="shared" ref="F19:I19" si="0">SUM(F16:F18)</f>
        <v>2</v>
      </c>
      <c r="G19" s="59">
        <f t="shared" si="0"/>
        <v>63</v>
      </c>
      <c r="H19" s="59">
        <f t="shared" si="0"/>
        <v>49</v>
      </c>
      <c r="I19" s="59">
        <f t="shared" si="0"/>
        <v>92</v>
      </c>
      <c r="J19" s="60"/>
      <c r="K19" s="24">
        <f>SUM(K16:K18)</f>
        <v>11</v>
      </c>
      <c r="L19" s="61">
        <f>PRODUCT((F19+G19)/E19)</f>
        <v>0.60185185185185186</v>
      </c>
      <c r="M19" s="61">
        <f>PRODUCT(H19/E19)</f>
        <v>0.45370370370370372</v>
      </c>
      <c r="N19" s="61">
        <f>PRODUCT((F19+G19+H19)/E19)</f>
        <v>1.0555555555555556</v>
      </c>
      <c r="O19" s="61">
        <f>PRODUCT(I19/27)</f>
        <v>3.4074074074074074</v>
      </c>
      <c r="Q19" s="18"/>
      <c r="R19" s="18"/>
      <c r="S19" s="18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18"/>
      <c r="F20" s="18"/>
      <c r="G20" s="18"/>
      <c r="H20" s="18"/>
      <c r="I20" s="18"/>
      <c r="J20" s="24"/>
      <c r="K20" s="24"/>
      <c r="L20" s="18"/>
      <c r="M20" s="18"/>
      <c r="N20" s="18"/>
      <c r="O20" s="18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57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2:57" ht="14.25" x14ac:dyDescent="0.2"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</row>
    <row r="179" spans="12:57" ht="14.25" x14ac:dyDescent="0.2"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2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2:57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2:57" ht="14.25" x14ac:dyDescent="0.2">
      <c r="L182" s="18"/>
      <c r="M182" s="18"/>
      <c r="N182" s="18"/>
      <c r="O182" s="18"/>
      <c r="P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2:57" ht="14.25" x14ac:dyDescent="0.2">
      <c r="L183" s="18"/>
      <c r="M183" s="18"/>
      <c r="N183" s="18"/>
      <c r="O183" s="18"/>
      <c r="P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2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18"/>
      <c r="AL184" s="18"/>
    </row>
    <row r="185" spans="12:57" x14ac:dyDescent="0.25"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</row>
    <row r="186" spans="12:57" x14ac:dyDescent="0.25"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</row>
    <row r="187" spans="12:57" x14ac:dyDescent="0.25"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2:57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57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57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</sheetData>
  <sortState ref="B4:M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2018-12-25T23:45:57Z</dcterms:modified>
</cp:coreProperties>
</file>